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" windowWidth="18165" windowHeight="10545" activeTab="1"/>
  </bookViews>
  <sheets>
    <sheet name="Акт подсчета" sheetId="3" r:id="rId1"/>
    <sheet name="Протокол опред.цен" sheetId="1" r:id="rId2"/>
    <sheet name="Лист4" sheetId="7" r:id="rId3"/>
    <sheet name="Лист5" sheetId="8" r:id="rId4"/>
  </sheets>
  <calcPr calcId="145621"/>
</workbook>
</file>

<file path=xl/calcChain.xml><?xml version="1.0" encoding="utf-8"?>
<calcChain xmlns="http://schemas.openxmlformats.org/spreadsheetml/2006/main">
  <c r="C33" i="1" l="1"/>
  <c r="D40" i="1" s="1"/>
  <c r="E40" i="1" s="1"/>
  <c r="C26" i="1"/>
  <c r="D39" i="1" s="1"/>
  <c r="E39" i="1" s="1"/>
  <c r="C19" i="1"/>
  <c r="D38" i="1" s="1"/>
  <c r="E38" i="1" s="1"/>
  <c r="E41" i="1" l="1"/>
</calcChain>
</file>

<file path=xl/sharedStrings.xml><?xml version="1.0" encoding="utf-8"?>
<sst xmlns="http://schemas.openxmlformats.org/spreadsheetml/2006/main" count="69" uniqueCount="57">
  <si>
    <t xml:space="preserve">Приложение №1 </t>
  </si>
  <si>
    <t>Интернет-магазин (ссылка на страницу сайта с ценой)</t>
  </si>
  <si>
    <t xml:space="preserve">Цена, руб/кг </t>
  </si>
  <si>
    <t>Итого, средняя цена за кг.</t>
  </si>
  <si>
    <t>РЕГИОНАЛЬНАЯ  ОБЩЕСТВЕННАЯ  ОРГАНИЗАЦИЯ</t>
  </si>
  <si>
    <t>ПОДДЕРЖКИ  СОЦИАЛЬНОЙ  ДЕЯТЕЛЬНОСТИ</t>
  </si>
  <si>
    <t>РУССКОЙ  ПРАВОСЛАВНОЙ  ЦЕРКВИ</t>
  </si>
  <si>
    <t>«МИЛОСЕРДИЕ»</t>
  </si>
  <si>
    <t xml:space="preserve">Тел./факс: (499) 237-56-72     E-mail: roomiloserdie@yandex.ru   Сайт: www.miloserdie.ru </t>
  </si>
  <si>
    <t>119049, г.Москва , Ленинский проспект д.8, стр.12</t>
  </si>
  <si>
    <t>ИНН /КПП 7706409126 / 770601001 , ОГРН 1057700014679</t>
  </si>
  <si>
    <t>р/сч 40703810100100002900 в ОАО «МИнБ» к/сч 30101810300000000600 БИК 044525600</t>
  </si>
  <si>
    <t>По результатам подсчета было собрано:</t>
  </si>
  <si>
    <t>№ п/п</t>
  </si>
  <si>
    <t>Наименование</t>
  </si>
  <si>
    <t>Сумма</t>
  </si>
  <si>
    <t>Цена, руб.</t>
  </si>
  <si>
    <t>ИТОГО:</t>
  </si>
  <si>
    <t xml:space="preserve"> приема благотворительного пожертвования</t>
  </si>
  <si>
    <t>АКТ №1911-1</t>
  </si>
  <si>
    <t>Комиссией, назначенной приказом №_____от "_____"_____________20____г. в целях определения рыночной цены безвозмездно полученного имущества, было проведено исследование интернет-сайтов (ссылки указаны) и определены следующие цены.</t>
  </si>
  <si>
    <t xml:space="preserve">АКТ ЭКСПЕРТИЗЫ РЫНОЧНОЙ СТОИМОСТИ </t>
  </si>
  <si>
    <t>Председатель комиссии</t>
  </si>
  <si>
    <t xml:space="preserve">   /Басилов К.В./</t>
  </si>
  <si>
    <t>Члены комиссии</t>
  </si>
  <si>
    <t xml:space="preserve">   /Сарычева Л.А./</t>
  </si>
  <si>
    <r>
      <t xml:space="preserve">УТВЕРЖДАЮ________________  </t>
    </r>
    <r>
      <rPr>
        <u/>
        <sz val="12"/>
        <color theme="1"/>
        <rFont val="Times New Roman"/>
        <family val="1"/>
        <charset val="204"/>
      </rPr>
      <t>/Бондаренко В.В./</t>
    </r>
  </si>
  <si>
    <t>г.Москва                                                                  «______» ____________________201____г.</t>
  </si>
  <si>
    <t>Наименование (ед.изм.)</t>
  </si>
  <si>
    <t>Руководитель отд.коорд.проектов по привлеч.средств                                    /Калашникова В.В./</t>
  </si>
  <si>
    <t>№</t>
  </si>
  <si>
    <t>к Акту №</t>
  </si>
  <si>
    <t>Настоящий Акт составлен о том, что в рамках благотворительной Акции " Дари радость на Рождество!"  (по адресу: Москва, ул. Николоямская 57 стр. 7) c целью сбора  подарков для подопечных Православной Службы Помощи Милосердие, было пожертвовано следующее имущество.</t>
  </si>
  <si>
    <t xml:space="preserve">Организатор массовых мероприятий и </t>
  </si>
  <si>
    <t>благотворительных акций</t>
  </si>
  <si>
    <t>/Белавина А.И./</t>
  </si>
  <si>
    <t xml:space="preserve">Координатор Службы добровольцев </t>
  </si>
  <si>
    <t>/Редько И.В./</t>
  </si>
  <si>
    <t xml:space="preserve">   /Межевая О.В./</t>
  </si>
  <si>
    <t>от жертвователей, пожелавших  остаться неизвестным</t>
  </si>
  <si>
    <t>Мягкая игрушка</t>
  </si>
  <si>
    <t>Полотенца</t>
  </si>
  <si>
    <t>Сладкие подарки</t>
  </si>
  <si>
    <t xml:space="preserve"> кол-во (шт)</t>
  </si>
  <si>
    <t>http://www.mrdom.ru/catalog/detail.php?ELEMENT_ID=953916</t>
  </si>
  <si>
    <t>http://www.wildberries.ru/catalog/1726831/detail.aspx</t>
  </si>
  <si>
    <t>http://www.ozon.ru/context/detail/id/22630251/</t>
  </si>
  <si>
    <t>мягкая игрушка</t>
  </si>
  <si>
    <t>полотенце</t>
  </si>
  <si>
    <t>http://www.ozon.ru/context/detail/id/29882220/</t>
  </si>
  <si>
    <t>http://www.wildberries.ru/catalog/1668241/detail.aspx</t>
  </si>
  <si>
    <t>сладкие подарки</t>
  </si>
  <si>
    <t>http://master-opt.ru/catalog/fazer/2305</t>
  </si>
  <si>
    <t>http://www.metro-cc.ru/shop/ru/office/searchProducts;jsessionid=2106C14A2AA83D335483ECABAB86CA5A.mcc2shop?query=%D1%88%D0%B0%D1%80%D0%BC%D0%B5%D0%BB%D1%8C&amp;token=34078caa-fbaf-4b56-991d-8d3b805852b0</t>
  </si>
  <si>
    <t>http://www.utkonos.ru/item/56/3224792</t>
  </si>
  <si>
    <t>кол-во , шт</t>
  </si>
  <si>
    <r>
      <t xml:space="preserve">На основании вышеизложенного комиссия считает, что имущество, полученное в рамках благотворительной акции "Дари радость на Рождество!" (по адресу: Москва, Москва, ул. Николоямская 57 стр. 7), подлежит постановке на учет в указанной оценке на общую сумму </t>
    </r>
    <r>
      <rPr>
        <sz val="12"/>
        <color rgb="FFFF0000"/>
        <rFont val="Times New Roman"/>
        <family val="1"/>
        <charset val="204"/>
      </rPr>
      <t>398384,00 (триста девяносто восемь тысяч триста восемьдесят четыре ) рублей 00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</si>
</sst>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12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43" fontId="3" fillId="0" borderId="4" xfId="0" applyNumberFormat="1" applyFont="1" applyBorder="1"/>
    <xf numFmtId="0" fontId="4" fillId="0" borderId="7" xfId="2" applyBorder="1"/>
    <xf numFmtId="43" fontId="2" fillId="0" borderId="8" xfId="1" applyFont="1" applyBorder="1"/>
    <xf numFmtId="0" fontId="4" fillId="0" borderId="15" xfId="2" applyBorder="1"/>
    <xf numFmtId="43" fontId="2" fillId="0" borderId="13" xfId="1" applyFont="1" applyBorder="1"/>
    <xf numFmtId="0" fontId="3" fillId="0" borderId="2" xfId="0" applyFont="1" applyBorder="1" applyAlignment="1">
      <alignment horizontal="center" wrapText="1"/>
    </xf>
    <xf numFmtId="0" fontId="4" fillId="0" borderId="9" xfId="2" applyBorder="1"/>
    <xf numFmtId="43" fontId="2" fillId="0" borderId="10" xfId="1" applyFont="1" applyBorder="1"/>
    <xf numFmtId="0" fontId="5" fillId="0" borderId="2" xfId="0" applyFont="1" applyBorder="1"/>
    <xf numFmtId="43" fontId="5" fillId="0" borderId="4" xfId="0" applyNumberFormat="1" applyFont="1" applyBorder="1"/>
    <xf numFmtId="0" fontId="7" fillId="0" borderId="12" xfId="0" applyFont="1" applyBorder="1"/>
    <xf numFmtId="0" fontId="2" fillId="0" borderId="16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0" xfId="0" applyFont="1"/>
    <xf numFmtId="43" fontId="9" fillId="0" borderId="6" xfId="0" applyNumberFormat="1" applyFont="1" applyBorder="1"/>
    <xf numFmtId="43" fontId="9" fillId="0" borderId="14" xfId="0" applyNumberFormat="1" applyFont="1" applyBorder="1"/>
    <xf numFmtId="43" fontId="9" fillId="0" borderId="1" xfId="0" applyNumberFormat="1" applyFont="1" applyBorder="1"/>
    <xf numFmtId="43" fontId="9" fillId="0" borderId="10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right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1</xdr:col>
      <xdr:colOff>342900</xdr:colOff>
      <xdr:row>4</xdr:row>
      <xdr:rowOff>167460</xdr:rowOff>
    </xdr:to>
    <xdr:pic>
      <xdr:nvPicPr>
        <xdr:cNvPr id="2" name="Picture 6" descr="подложка - кр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49" t="13603" r="14009"/>
        <a:stretch>
          <a:fillRect/>
        </a:stretch>
      </xdr:blipFill>
      <xdr:spPr bwMode="auto">
        <a:xfrm>
          <a:off x="0" y="266700"/>
          <a:ext cx="914400" cy="700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G18" sqref="G18"/>
    </sheetView>
  </sheetViews>
  <sheetFormatPr defaultRowHeight="15.75" x14ac:dyDescent="0.25"/>
  <cols>
    <col min="1" max="1" width="8.5703125" style="1" customWidth="1"/>
    <col min="2" max="2" width="51.42578125" style="1" customWidth="1"/>
    <col min="3" max="3" width="32.140625" style="1" customWidth="1"/>
    <col min="4" max="16384" width="9.140625" style="1"/>
  </cols>
  <sheetData>
    <row r="1" spans="1:7" x14ac:dyDescent="0.25">
      <c r="B1" s="10"/>
      <c r="C1" s="10"/>
    </row>
    <row r="2" spans="1:7" x14ac:dyDescent="0.25">
      <c r="A2" s="43" t="s">
        <v>4</v>
      </c>
      <c r="B2" s="43"/>
      <c r="C2" s="43"/>
      <c r="D2" s="10"/>
      <c r="E2" s="10"/>
      <c r="F2" s="10"/>
    </row>
    <row r="3" spans="1:7" x14ac:dyDescent="0.25">
      <c r="A3" s="43" t="s">
        <v>5</v>
      </c>
      <c r="B3" s="43"/>
      <c r="C3" s="43"/>
      <c r="D3" s="10"/>
      <c r="E3" s="10"/>
      <c r="F3" s="10"/>
    </row>
    <row r="4" spans="1:7" x14ac:dyDescent="0.25">
      <c r="A4" s="43" t="s">
        <v>6</v>
      </c>
      <c r="B4" s="43"/>
      <c r="C4" s="43"/>
      <c r="D4" s="10"/>
      <c r="E4" s="10"/>
      <c r="F4" s="10"/>
    </row>
    <row r="5" spans="1:7" x14ac:dyDescent="0.25">
      <c r="A5" s="43" t="s">
        <v>7</v>
      </c>
      <c r="B5" s="43"/>
      <c r="C5" s="43"/>
      <c r="D5" s="10"/>
      <c r="E5" s="10"/>
      <c r="F5" s="10"/>
    </row>
    <row r="6" spans="1:7" x14ac:dyDescent="0.25">
      <c r="A6" s="43" t="s">
        <v>8</v>
      </c>
      <c r="B6" s="43"/>
      <c r="C6" s="43"/>
      <c r="D6" s="10"/>
      <c r="E6" s="10"/>
      <c r="F6" s="10"/>
    </row>
    <row r="7" spans="1:7" x14ac:dyDescent="0.25">
      <c r="A7" s="43" t="s">
        <v>9</v>
      </c>
      <c r="B7" s="43"/>
      <c r="C7" s="43"/>
      <c r="D7" s="10"/>
      <c r="E7" s="10"/>
      <c r="F7" s="10"/>
    </row>
    <row r="8" spans="1:7" x14ac:dyDescent="0.25">
      <c r="A8" s="43" t="s">
        <v>10</v>
      </c>
      <c r="B8" s="43"/>
      <c r="C8" s="43"/>
      <c r="D8" s="10"/>
      <c r="E8" s="10"/>
      <c r="F8" s="10"/>
    </row>
    <row r="9" spans="1:7" x14ac:dyDescent="0.25">
      <c r="A9" s="10" t="s">
        <v>11</v>
      </c>
      <c r="B9" s="10"/>
      <c r="C9" s="10"/>
      <c r="D9" s="10"/>
      <c r="E9" s="10"/>
      <c r="F9" s="10"/>
    </row>
    <row r="10" spans="1:7" x14ac:dyDescent="0.25">
      <c r="A10" s="4"/>
      <c r="B10" s="4"/>
      <c r="C10" s="4"/>
      <c r="D10" s="4"/>
      <c r="E10" s="4"/>
      <c r="F10" s="4"/>
    </row>
    <row r="11" spans="1:7" x14ac:dyDescent="0.25">
      <c r="A11" s="45" t="s">
        <v>26</v>
      </c>
      <c r="B11" s="45"/>
      <c r="C11" s="45"/>
      <c r="D11" s="10"/>
      <c r="E11" s="10"/>
      <c r="F11" s="10"/>
    </row>
    <row r="12" spans="1:7" x14ac:dyDescent="0.25">
      <c r="A12" s="1" t="s">
        <v>27</v>
      </c>
    </row>
    <row r="14" spans="1:7" x14ac:dyDescent="0.25">
      <c r="A14" s="43" t="s">
        <v>19</v>
      </c>
      <c r="B14" s="43"/>
      <c r="C14" s="43"/>
      <c r="D14" s="10"/>
      <c r="E14" s="10"/>
      <c r="F14" s="10"/>
    </row>
    <row r="15" spans="1:7" x14ac:dyDescent="0.25">
      <c r="A15" s="43" t="s">
        <v>18</v>
      </c>
      <c r="B15" s="43"/>
      <c r="C15" s="43"/>
      <c r="D15" s="10"/>
      <c r="E15" s="10"/>
      <c r="F15" s="10"/>
    </row>
    <row r="16" spans="1:7" x14ac:dyDescent="0.25">
      <c r="A16" s="43" t="s">
        <v>39</v>
      </c>
      <c r="B16" s="43"/>
      <c r="C16" s="43"/>
      <c r="D16" s="10"/>
      <c r="E16" s="10"/>
      <c r="F16" s="10"/>
      <c r="G16" s="10"/>
    </row>
    <row r="17" spans="1:6" x14ac:dyDescent="0.25">
      <c r="A17" s="4"/>
      <c r="B17" s="4"/>
      <c r="C17" s="4"/>
      <c r="D17" s="4"/>
      <c r="E17" s="4"/>
      <c r="F17" s="4"/>
    </row>
    <row r="18" spans="1:6" ht="21.75" customHeight="1" x14ac:dyDescent="0.25">
      <c r="A18" s="44" t="s">
        <v>32</v>
      </c>
      <c r="B18" s="44"/>
      <c r="C18" s="44"/>
      <c r="D18" s="23"/>
      <c r="E18" s="23"/>
      <c r="F18" s="23"/>
    </row>
    <row r="19" spans="1:6" x14ac:dyDescent="0.25">
      <c r="A19" s="44"/>
      <c r="B19" s="44"/>
      <c r="C19" s="44"/>
      <c r="D19" s="23"/>
      <c r="E19" s="23"/>
      <c r="F19" s="23"/>
    </row>
    <row r="20" spans="1:6" ht="25.5" customHeight="1" x14ac:dyDescent="0.25">
      <c r="A20" s="44"/>
      <c r="B20" s="44"/>
      <c r="C20" s="44"/>
      <c r="D20" s="23"/>
      <c r="E20" s="23"/>
      <c r="F20" s="23"/>
    </row>
    <row r="21" spans="1:6" ht="13.5" customHeight="1" x14ac:dyDescent="0.25">
      <c r="A21" s="11"/>
      <c r="B21" s="11"/>
      <c r="C21" s="11"/>
      <c r="D21" s="11"/>
    </row>
    <row r="22" spans="1:6" x14ac:dyDescent="0.25">
      <c r="A22" s="12" t="s">
        <v>12</v>
      </c>
    </row>
    <row r="23" spans="1:6" ht="16.5" thickBot="1" x14ac:dyDescent="0.3"/>
    <row r="24" spans="1:6" ht="16.5" thickBot="1" x14ac:dyDescent="0.3">
      <c r="A24" s="13" t="s">
        <v>13</v>
      </c>
      <c r="B24" s="14" t="s">
        <v>28</v>
      </c>
      <c r="C24" s="36" t="s">
        <v>55</v>
      </c>
    </row>
    <row r="25" spans="1:6" x14ac:dyDescent="0.25">
      <c r="A25" s="16">
        <v>1</v>
      </c>
      <c r="B25" s="17" t="s">
        <v>40</v>
      </c>
      <c r="C25" s="18">
        <v>180</v>
      </c>
    </row>
    <row r="26" spans="1:6" x14ac:dyDescent="0.25">
      <c r="A26" s="19">
        <v>2</v>
      </c>
      <c r="B26" s="20" t="s">
        <v>41</v>
      </c>
      <c r="C26" s="21">
        <v>216</v>
      </c>
    </row>
    <row r="27" spans="1:6" x14ac:dyDescent="0.25">
      <c r="A27" s="19">
        <v>3</v>
      </c>
      <c r="B27" s="20" t="s">
        <v>42</v>
      </c>
      <c r="C27" s="37">
        <v>1200</v>
      </c>
    </row>
    <row r="29" spans="1:6" x14ac:dyDescent="0.25">
      <c r="A29" s="1" t="s">
        <v>29</v>
      </c>
    </row>
    <row r="31" spans="1:6" x14ac:dyDescent="0.25">
      <c r="A31" s="1" t="s">
        <v>33</v>
      </c>
      <c r="C31" s="2" t="s">
        <v>35</v>
      </c>
    </row>
    <row r="32" spans="1:6" x14ac:dyDescent="0.25">
      <c r="A32" s="1" t="s">
        <v>34</v>
      </c>
    </row>
    <row r="34" spans="1:3" x14ac:dyDescent="0.25">
      <c r="A34" s="1" t="s">
        <v>36</v>
      </c>
      <c r="C34" s="2" t="s">
        <v>37</v>
      </c>
    </row>
  </sheetData>
  <mergeCells count="12">
    <mergeCell ref="A18:C20"/>
    <mergeCell ref="A11:C11"/>
    <mergeCell ref="A14:C14"/>
    <mergeCell ref="A15:C15"/>
    <mergeCell ref="A16:C16"/>
    <mergeCell ref="A7:C7"/>
    <mergeCell ref="A8:C8"/>
    <mergeCell ref="A2:C2"/>
    <mergeCell ref="A3:C3"/>
    <mergeCell ref="A4:C4"/>
    <mergeCell ref="A5:C5"/>
    <mergeCell ref="A6:C6"/>
  </mergeCells>
  <pageMargins left="0.70866141732283472" right="0.31496062992125984" top="0.55118110236220474" bottom="0.15748031496062992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13" workbookViewId="0">
      <selection activeCell="G43" sqref="G43"/>
    </sheetView>
  </sheetViews>
  <sheetFormatPr defaultRowHeight="15.75" x14ac:dyDescent="0.25"/>
  <cols>
    <col min="1" max="1" width="7" style="1" customWidth="1"/>
    <col min="2" max="2" width="39.42578125" style="1" customWidth="1"/>
    <col min="3" max="3" width="14.42578125" style="1" customWidth="1"/>
    <col min="4" max="4" width="13.5703125" style="1" customWidth="1"/>
    <col min="5" max="5" width="14.5703125" style="1" customWidth="1"/>
    <col min="6" max="16384" width="9.140625" style="1"/>
  </cols>
  <sheetData>
    <row r="1" spans="1:6" x14ac:dyDescent="0.25">
      <c r="A1" s="43" t="s">
        <v>21</v>
      </c>
      <c r="B1" s="43"/>
      <c r="C1" s="43"/>
      <c r="D1" s="43"/>
    </row>
    <row r="2" spans="1:6" x14ac:dyDescent="0.25">
      <c r="A2" s="43" t="s">
        <v>30</v>
      </c>
      <c r="B2" s="43"/>
      <c r="C2" s="43"/>
      <c r="D2" s="43"/>
    </row>
    <row r="3" spans="1:6" x14ac:dyDescent="0.25">
      <c r="A3" s="45" t="s">
        <v>0</v>
      </c>
      <c r="B3" s="45"/>
      <c r="C3" s="45"/>
      <c r="D3" s="45"/>
      <c r="E3" s="45"/>
    </row>
    <row r="4" spans="1:6" ht="15.75" customHeight="1" x14ac:dyDescent="0.25">
      <c r="A4" s="8"/>
      <c r="B4" s="23"/>
      <c r="C4" s="51" t="s">
        <v>31</v>
      </c>
      <c r="D4" s="51"/>
      <c r="E4" s="51"/>
    </row>
    <row r="5" spans="1:6" ht="31.5" customHeight="1" x14ac:dyDescent="0.25">
      <c r="A5" s="3"/>
      <c r="B5" s="23"/>
      <c r="C5" s="51"/>
      <c r="D5" s="51"/>
      <c r="E5" s="51"/>
    </row>
    <row r="6" spans="1:6" ht="6.75" customHeight="1" x14ac:dyDescent="0.25">
      <c r="A6" s="3"/>
      <c r="B6" s="23"/>
      <c r="C6" s="7"/>
      <c r="D6" s="7"/>
      <c r="E6" s="7"/>
    </row>
    <row r="7" spans="1:6" x14ac:dyDescent="0.25">
      <c r="A7" s="45" t="s">
        <v>26</v>
      </c>
      <c r="B7" s="45"/>
      <c r="C7" s="45"/>
      <c r="D7" s="45"/>
      <c r="E7" s="45"/>
      <c r="F7" s="10"/>
    </row>
    <row r="8" spans="1:6" x14ac:dyDescent="0.25">
      <c r="A8" s="1" t="s">
        <v>27</v>
      </c>
    </row>
    <row r="9" spans="1:6" x14ac:dyDescent="0.25">
      <c r="A9" s="3"/>
      <c r="B9" s="3"/>
      <c r="C9" s="3"/>
      <c r="D9" s="3"/>
    </row>
    <row r="10" spans="1:6" ht="15.75" customHeight="1" x14ac:dyDescent="0.25">
      <c r="A10" s="44" t="s">
        <v>20</v>
      </c>
      <c r="B10" s="44"/>
      <c r="C10" s="44"/>
      <c r="D10" s="44"/>
      <c r="E10" s="44"/>
    </row>
    <row r="11" spans="1:6" x14ac:dyDescent="0.25">
      <c r="A11" s="44"/>
      <c r="B11" s="44"/>
      <c r="C11" s="44"/>
      <c r="D11" s="44"/>
      <c r="E11" s="44"/>
    </row>
    <row r="12" spans="1:6" ht="12.75" customHeight="1" x14ac:dyDescent="0.25">
      <c r="A12" s="44"/>
      <c r="B12" s="44"/>
      <c r="C12" s="44"/>
      <c r="D12" s="44"/>
      <c r="E12" s="44"/>
    </row>
    <row r="13" spans="1:6" ht="4.5" customHeight="1" x14ac:dyDescent="0.25">
      <c r="A13" s="5"/>
      <c r="B13" s="5"/>
      <c r="C13" s="5"/>
      <c r="D13" s="5"/>
    </row>
    <row r="14" spans="1:6" ht="16.5" thickBot="1" x14ac:dyDescent="0.3">
      <c r="B14" s="38" t="s">
        <v>47</v>
      </c>
    </row>
    <row r="15" spans="1:6" ht="32.25" thickBot="1" x14ac:dyDescent="0.3">
      <c r="B15" s="29" t="s">
        <v>1</v>
      </c>
      <c r="C15" s="22" t="s">
        <v>2</v>
      </c>
      <c r="D15" s="9"/>
    </row>
    <row r="16" spans="1:6" x14ac:dyDescent="0.25">
      <c r="B16" s="27" t="s">
        <v>44</v>
      </c>
      <c r="C16" s="28">
        <v>303</v>
      </c>
    </row>
    <row r="17" spans="2:3" x14ac:dyDescent="0.25">
      <c r="B17" s="25" t="s">
        <v>45</v>
      </c>
      <c r="C17" s="26">
        <v>230</v>
      </c>
    </row>
    <row r="18" spans="2:3" ht="16.5" thickBot="1" x14ac:dyDescent="0.3">
      <c r="B18" s="30" t="s">
        <v>46</v>
      </c>
      <c r="C18" s="31">
        <v>199</v>
      </c>
    </row>
    <row r="19" spans="2:3" ht="16.5" thickBot="1" x14ac:dyDescent="0.3">
      <c r="B19" s="32" t="s">
        <v>3</v>
      </c>
      <c r="C19" s="33">
        <f>SUM(C16:C18)/3</f>
        <v>244</v>
      </c>
    </row>
    <row r="20" spans="2:3" ht="7.5" customHeight="1" x14ac:dyDescent="0.25"/>
    <row r="21" spans="2:3" ht="16.5" thickBot="1" x14ac:dyDescent="0.3">
      <c r="B21" s="38" t="s">
        <v>48</v>
      </c>
    </row>
    <row r="22" spans="2:3" ht="32.25" thickBot="1" x14ac:dyDescent="0.3">
      <c r="B22" s="29" t="s">
        <v>1</v>
      </c>
      <c r="C22" s="22" t="s">
        <v>2</v>
      </c>
    </row>
    <row r="23" spans="2:3" x14ac:dyDescent="0.25">
      <c r="B23" s="27" t="s">
        <v>49</v>
      </c>
      <c r="C23" s="28">
        <v>241</v>
      </c>
    </row>
    <row r="24" spans="2:3" x14ac:dyDescent="0.25">
      <c r="B24" s="25" t="s">
        <v>50</v>
      </c>
      <c r="C24" s="26">
        <v>210</v>
      </c>
    </row>
    <row r="25" spans="2:3" ht="16.5" thickBot="1" x14ac:dyDescent="0.3">
      <c r="B25" s="30"/>
      <c r="C25" s="31"/>
    </row>
    <row r="26" spans="2:3" ht="16.5" thickBot="1" x14ac:dyDescent="0.3">
      <c r="B26" s="32" t="s">
        <v>3</v>
      </c>
      <c r="C26" s="33">
        <f>SUM(C23:C25)/3</f>
        <v>150.33333333333334</v>
      </c>
    </row>
    <row r="27" spans="2:3" ht="7.5" customHeight="1" x14ac:dyDescent="0.25"/>
    <row r="28" spans="2:3" ht="16.5" thickBot="1" x14ac:dyDescent="0.3">
      <c r="B28" s="38" t="s">
        <v>51</v>
      </c>
    </row>
    <row r="29" spans="2:3" ht="32.25" thickBot="1" x14ac:dyDescent="0.3">
      <c r="B29" s="29" t="s">
        <v>1</v>
      </c>
      <c r="C29" s="22" t="s">
        <v>2</v>
      </c>
    </row>
    <row r="30" spans="2:3" x14ac:dyDescent="0.25">
      <c r="B30" s="27" t="s">
        <v>52</v>
      </c>
      <c r="C30" s="28">
        <v>462</v>
      </c>
    </row>
    <row r="31" spans="2:3" x14ac:dyDescent="0.25">
      <c r="B31" s="25" t="s">
        <v>53</v>
      </c>
      <c r="C31" s="26">
        <v>159.97999999999999</v>
      </c>
    </row>
    <row r="32" spans="2:3" ht="16.5" thickBot="1" x14ac:dyDescent="0.3">
      <c r="B32" s="30" t="s">
        <v>54</v>
      </c>
      <c r="C32" s="31">
        <v>183</v>
      </c>
    </row>
    <row r="33" spans="1:5" ht="16.5" thickBot="1" x14ac:dyDescent="0.3">
      <c r="B33" s="32" t="s">
        <v>3</v>
      </c>
      <c r="C33" s="33">
        <f>SUM(C30:C32)/3</f>
        <v>268.32666666666665</v>
      </c>
    </row>
    <row r="34" spans="1:5" ht="8.25" customHeight="1" x14ac:dyDescent="0.25"/>
    <row r="35" spans="1:5" ht="4.5" customHeight="1" x14ac:dyDescent="0.25"/>
    <row r="36" spans="1:5" ht="16.5" thickBot="1" x14ac:dyDescent="0.3"/>
    <row r="37" spans="1:5" ht="16.5" thickBot="1" x14ac:dyDescent="0.3">
      <c r="A37" s="13" t="s">
        <v>13</v>
      </c>
      <c r="B37" s="14" t="s">
        <v>14</v>
      </c>
      <c r="C37" s="15" t="s">
        <v>43</v>
      </c>
      <c r="D37" s="14" t="s">
        <v>16</v>
      </c>
      <c r="E37" s="22" t="s">
        <v>15</v>
      </c>
    </row>
    <row r="38" spans="1:5" x14ac:dyDescent="0.25">
      <c r="A38" s="16">
        <v>1</v>
      </c>
      <c r="B38" s="17" t="s">
        <v>40</v>
      </c>
      <c r="C38" s="18">
        <v>180</v>
      </c>
      <c r="D38" s="39">
        <f>'Протокол опред.цен'!C19</f>
        <v>244</v>
      </c>
      <c r="E38" s="40">
        <f>C38*D38</f>
        <v>43920</v>
      </c>
    </row>
    <row r="39" spans="1:5" x14ac:dyDescent="0.25">
      <c r="A39" s="19">
        <v>2</v>
      </c>
      <c r="B39" s="20" t="s">
        <v>41</v>
      </c>
      <c r="C39" s="21">
        <v>216</v>
      </c>
      <c r="D39" s="41">
        <f>C26</f>
        <v>150.33333333333334</v>
      </c>
      <c r="E39" s="42">
        <f t="shared" ref="E39:E40" si="0">C39*D39</f>
        <v>32472.000000000004</v>
      </c>
    </row>
    <row r="40" spans="1:5" ht="16.5" thickBot="1" x14ac:dyDescent="0.3">
      <c r="A40" s="19">
        <v>3</v>
      </c>
      <c r="B40" s="20" t="s">
        <v>42</v>
      </c>
      <c r="C40" s="37">
        <v>1200</v>
      </c>
      <c r="D40" s="41">
        <f>C33</f>
        <v>268.32666666666665</v>
      </c>
      <c r="E40" s="42">
        <f t="shared" si="0"/>
        <v>321992</v>
      </c>
    </row>
    <row r="41" spans="1:5" ht="16.5" thickBot="1" x14ac:dyDescent="0.3">
      <c r="A41" s="48" t="s">
        <v>17</v>
      </c>
      <c r="B41" s="49"/>
      <c r="C41" s="49"/>
      <c r="D41" s="50"/>
      <c r="E41" s="24">
        <f>SUM(E38:E40)</f>
        <v>398384</v>
      </c>
    </row>
    <row r="43" spans="1:5" ht="87" customHeight="1" x14ac:dyDescent="0.25">
      <c r="A43" s="46" t="s">
        <v>56</v>
      </c>
      <c r="B43" s="46"/>
      <c r="C43" s="46"/>
      <c r="D43" s="46"/>
      <c r="E43" s="46"/>
    </row>
    <row r="45" spans="1:5" x14ac:dyDescent="0.25">
      <c r="A45" s="1" t="s">
        <v>22</v>
      </c>
      <c r="C45" s="34"/>
      <c r="D45" s="1" t="s">
        <v>23</v>
      </c>
    </row>
    <row r="47" spans="1:5" x14ac:dyDescent="0.25">
      <c r="A47" s="47" t="s">
        <v>24</v>
      </c>
      <c r="B47" s="47"/>
      <c r="C47" s="6"/>
      <c r="D47" s="1" t="s">
        <v>25</v>
      </c>
    </row>
    <row r="48" spans="1:5" ht="23.25" customHeight="1" x14ac:dyDescent="0.25">
      <c r="A48" s="47"/>
      <c r="B48" s="47"/>
      <c r="C48" s="35"/>
      <c r="D48" s="1" t="s">
        <v>38</v>
      </c>
    </row>
  </sheetData>
  <mergeCells count="9">
    <mergeCell ref="A1:D1"/>
    <mergeCell ref="A2:D2"/>
    <mergeCell ref="A43:E43"/>
    <mergeCell ref="A47:B48"/>
    <mergeCell ref="A41:D41"/>
    <mergeCell ref="A10:E12"/>
    <mergeCell ref="A3:E3"/>
    <mergeCell ref="C4:E5"/>
    <mergeCell ref="A7:E7"/>
  </mergeCells>
  <pageMargins left="0.55118110236220474" right="0.15748031496062992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Акт подсчета</vt:lpstr>
      <vt:lpstr>Протокол опред.цен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Сарычева</dc:creator>
  <cp:lastModifiedBy>Анна Белавина</cp:lastModifiedBy>
  <cp:lastPrinted>2014-10-02T11:31:28Z</cp:lastPrinted>
  <dcterms:created xsi:type="dcterms:W3CDTF">2014-01-10T11:23:41Z</dcterms:created>
  <dcterms:modified xsi:type="dcterms:W3CDTF">2015-02-12T14:03:53Z</dcterms:modified>
</cp:coreProperties>
</file>